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ecoeco.de\daten\DezentraleEV\_Naturstrom vor Ort\1-Projektentwicklung\2- Wärme\Lupburg II\Öffentlichkeitsarbeit\00-Wichtige Dokumente im Projekt\"/>
    </mc:Choice>
  </mc:AlternateContent>
  <workbookProtection workbookPassword="CB43" lockStructure="1"/>
  <bookViews>
    <workbookView xWindow="14385" yWindow="-15" windowWidth="14430" windowHeight="13365"/>
  </bookViews>
  <sheets>
    <sheet name="Wärmepreis" sheetId="1" r:id="rId1"/>
  </sheets>
  <calcPr calcId="171027"/>
  <customWorkbookViews>
    <customWorkbookView name="Gröbmayr, Verena - Persönliche Ansicht" guid="{5AF0382E-24E8-480F-A1B3-D8B761D8ECE2}" mergeInterval="0" personalView="1" maximized="1" xWindow="-8" yWindow="-8" windowWidth="1936" windowHeight="1056" activeSheetId="1"/>
  </customWorkbookViews>
</workbook>
</file>

<file path=xl/calcChain.xml><?xml version="1.0" encoding="utf-8"?>
<calcChain xmlns="http://schemas.openxmlformats.org/spreadsheetml/2006/main">
  <c r="E20" i="1" l="1"/>
  <c r="C19" i="1"/>
  <c r="C26" i="1" l="1"/>
  <c r="C9" i="1" l="1"/>
  <c r="C8" i="1"/>
  <c r="E26" i="1" l="1"/>
  <c r="C22" i="1" l="1"/>
  <c r="C20" i="1"/>
  <c r="E19" i="1"/>
  <c r="E21" i="1" l="1"/>
  <c r="E27" i="1" s="1"/>
  <c r="C21" i="1"/>
  <c r="C27" i="1" s="1"/>
  <c r="C28" i="1" l="1"/>
</calcChain>
</file>

<file path=xl/sharedStrings.xml><?xml version="1.0" encoding="utf-8"?>
<sst xmlns="http://schemas.openxmlformats.org/spreadsheetml/2006/main" count="52" uniqueCount="51">
  <si>
    <t>Berechnung der individuellen Heizkosten</t>
  </si>
  <si>
    <t>Anlagenleistung</t>
  </si>
  <si>
    <r>
      <t>Arbeitspreis pro verbrauchter kWh</t>
    </r>
    <r>
      <rPr>
        <vertAlign val="subscript"/>
        <sz val="11"/>
        <color theme="1"/>
        <rFont val="Calibri"/>
        <family val="2"/>
        <scheme val="minor"/>
      </rPr>
      <t xml:space="preserve">thermisch </t>
    </r>
  </si>
  <si>
    <t>15 kW</t>
  </si>
  <si>
    <t>20 kW</t>
  </si>
  <si>
    <t>30 kW</t>
  </si>
  <si>
    <t>35 kW</t>
  </si>
  <si>
    <t>Nahwärme</t>
  </si>
  <si>
    <t>Öl</t>
  </si>
  <si>
    <t xml:space="preserve">spezifischer Energiepreis </t>
  </si>
  <si>
    <t xml:space="preserve">Wartungskosten </t>
  </si>
  <si>
    <t xml:space="preserve">Rückstellung für Ersatzbeschaffung </t>
  </si>
  <si>
    <t xml:space="preserve">Stromkosten </t>
  </si>
  <si>
    <t>Schornsteinfeger, Emissionsprüfung</t>
  </si>
  <si>
    <t>Jahresölverbrauch in Liter (langjähriges Mittel)</t>
  </si>
  <si>
    <t>Tabelle 1</t>
  </si>
  <si>
    <t>bis 2.000 Liter</t>
  </si>
  <si>
    <t>bis 3.000 Liter</t>
  </si>
  <si>
    <t>bis 5.000 Liter</t>
  </si>
  <si>
    <t>bis 7.000 Liter</t>
  </si>
  <si>
    <t>Heizölbedarf</t>
  </si>
  <si>
    <t>Vor 1990</t>
  </si>
  <si>
    <t>1990-1995</t>
  </si>
  <si>
    <t>1996-2000</t>
  </si>
  <si>
    <t>2001-2005</t>
  </si>
  <si>
    <t>2005-2010</t>
  </si>
  <si>
    <t>Ab 2010</t>
  </si>
  <si>
    <t>Tabelle 2</t>
  </si>
  <si>
    <t>Jahresnutzungsgrad der Kesselanlage</t>
  </si>
  <si>
    <t>"eingekaufte" Energiemenge</t>
  </si>
  <si>
    <t>Jährliche Heizkosten</t>
  </si>
  <si>
    <t>Einsparung pro Jahr</t>
  </si>
  <si>
    <t>Dieser Preisrechner wurde mit größter Sorgfalt, nach bestem Wissen und Gewissen erstellt, dennoch können wir keine Haftung für Vollständigkeit, Richtigkeit, Aktualität oder Verlässlichkeit der bereitgestellten Inhalte übernehmen.</t>
  </si>
  <si>
    <t>Jahresnutzungsgrad</t>
  </si>
  <si>
    <t>Berechnung der Jahresverbrauchskosten mit Bruttopreisen</t>
  </si>
  <si>
    <t>Baujahr Öl-Kessel</t>
  </si>
  <si>
    <r>
      <t xml:space="preserve">2 </t>
    </r>
    <r>
      <rPr>
        <sz val="10"/>
        <color theme="1"/>
        <rFont val="Calibri"/>
        <family val="2"/>
        <scheme val="minor"/>
      </rPr>
      <t>In erster Näherung kann Ihre bisherige Kesselleistung herangezogen werden. Alternativ kann die Anlagenleistung auch anhand von Tabelle 1 überschlägig ermittelt werden.</t>
    </r>
  </si>
  <si>
    <r>
      <t xml:space="preserve">4 </t>
    </r>
    <r>
      <rPr>
        <sz val="10"/>
        <color theme="1"/>
        <rFont val="Calibri"/>
        <family val="2"/>
        <scheme val="minor"/>
      </rPr>
      <t>Es wird nur die Wärmemenge aus dem Nahwärmenetz entnommen und abgerechnet, die auch innerhalb des Hauses verbraucht wird.</t>
    </r>
  </si>
  <si>
    <r>
      <t xml:space="preserve">5 </t>
    </r>
    <r>
      <rPr>
        <sz val="10"/>
        <color theme="1"/>
        <rFont val="Calibri"/>
        <family val="2"/>
        <scheme val="minor"/>
      </rPr>
      <t>Bei der Ölheizung wird eine gewisse Energiemenge in Form von Heizöl eingekauft. Aufgrund von Umwandlungsverlusten wird jedoch nur ein Anteil zwischen 75% und 90 % (in Abhängigkeit des Kesselalters; siehe auch Tabelle 2) an das Heizungssystem übertragen. Der Rest geht in Form von heißem Abgas und Abstrahlverlusten verloren. Der Jahresnutzungsgrad ist nicht mit dem Spitzenwirkungsgrad des Kessel zu verwechseln, da sich dieser auf einen Normzustand bezieht. In der Praxis arbeiten Kessel aber selten in diesen Normbereichen, sondern - vor allem in der Übergangszeit - in einem ineffizienteren Teillastbereich. Der Jahresnutzungsgrad ist als mittlerer Wirkungsgrad des Kessels zu verstehen.</t>
    </r>
  </si>
  <si>
    <t>Der Kostenvergleich zwischen Nahwärme und Ölheizung gilt für ein typisches Ein- bis Zweifamilienhaus mit einem jährlichen Energiebedarf von maximal 7.000 Liter Heizöl (70.000 kWh).</t>
  </si>
  <si>
    <r>
      <t xml:space="preserve">7 </t>
    </r>
    <r>
      <rPr>
        <sz val="10"/>
        <color theme="1"/>
        <rFont val="Calibri"/>
        <family val="2"/>
        <scheme val="minor"/>
      </rPr>
      <t xml:space="preserve">Annahme: Die Kosten für eine Erneuerung der Heizkesselanlage werden mit 12.000,- € angenommen und gemäß Afa-Richtline über 15 Jahre abgeschrieben. </t>
    </r>
  </si>
  <si>
    <t>Alle angegebenen Preise sind Brutto-Preise inkl. der derzeitigen gültigen gesetzl. MwSt. in Höhe von 19%.</t>
  </si>
  <si>
    <t>Preisstruktur des Tarifes "Regenerative Nahwärme Lupburg"</t>
  </si>
  <si>
    <t>Grundpreis</t>
  </si>
  <si>
    <t>Grundpreis pro Jahr für Messung und Abrechnung des Wärmeverbrauches</t>
  </si>
  <si>
    <r>
      <t>Die</t>
    </r>
    <r>
      <rPr>
        <sz val="11"/>
        <rFont val="Calibri"/>
        <family val="2"/>
        <scheme val="minor"/>
      </rPr>
      <t xml:space="preserve">ser Preisrechner soll Ihnen ermöglichen, Ihre Heizkosten bei einem Nahwärmeanschluss mit den Heizkosten Ihrer bestehenden Ölheizung zu vergleichen. </t>
    </r>
    <r>
      <rPr>
        <b/>
        <sz val="11"/>
        <rFont val="Calibri"/>
        <family val="2"/>
        <scheme val="minor"/>
      </rPr>
      <t>Bitte füllen Sie dazu die grau hinterlegten Zellen mit den Daten Ihrer individuellen Heizsituation aus</t>
    </r>
    <r>
      <rPr>
        <sz val="11"/>
        <rFont val="Calibri"/>
        <family val="2"/>
        <scheme val="minor"/>
      </rPr>
      <t xml:space="preserve">. </t>
    </r>
  </si>
  <si>
    <t>Verbrauchskosten (Wärmepreis)</t>
  </si>
  <si>
    <r>
      <t xml:space="preserve">1  </t>
    </r>
    <r>
      <rPr>
        <sz val="10"/>
        <color theme="1"/>
        <rFont val="Calibri"/>
        <family val="2"/>
        <scheme val="minor"/>
      </rPr>
      <t xml:space="preserve">Bei den angegebenen Preisen handelt es sich um </t>
    </r>
    <r>
      <rPr>
        <b/>
        <sz val="10"/>
        <color theme="1"/>
        <rFont val="Calibri"/>
        <family val="2"/>
        <scheme val="minor"/>
      </rPr>
      <t>Brutto</t>
    </r>
    <r>
      <rPr>
        <sz val="10"/>
        <color theme="1"/>
        <rFont val="Calibri"/>
        <family val="2"/>
        <scheme val="minor"/>
      </rPr>
      <t xml:space="preserve">preise. Diese weichen von den im Vorvertrag angegebenen Nettopreisen </t>
    </r>
    <r>
      <rPr>
        <sz val="10"/>
        <rFont val="Calibri"/>
        <family val="2"/>
        <scheme val="minor"/>
      </rPr>
      <t>um den Betrag der Mehrwertsteuer (19%)</t>
    </r>
    <r>
      <rPr>
        <sz val="10"/>
        <color theme="1"/>
        <rFont val="Calibri"/>
        <family val="2"/>
        <scheme val="minor"/>
      </rPr>
      <t xml:space="preserve"> ab. Die zugehörigen Nettopreise HP2016/2017 sind wie folgt: Arb</t>
    </r>
    <r>
      <rPr>
        <sz val="10"/>
        <rFont val="Calibri"/>
        <family val="2"/>
        <scheme val="minor"/>
      </rPr>
      <t>eitspreis 0,079 € / kWh, Grundpreis 205,10 € / a.</t>
    </r>
  </si>
  <si>
    <r>
      <t xml:space="preserve">6 </t>
    </r>
    <r>
      <rPr>
        <sz val="10"/>
        <color theme="1"/>
        <rFont val="Calibri"/>
        <family val="2"/>
        <scheme val="minor"/>
      </rPr>
      <t>Annahme: Anschlusskostenbeitrag von 5.000,- € wird gemäß Afa-Richtlinie linear über 15 Jahre abgeschrieben.</t>
    </r>
    <r>
      <rPr>
        <b/>
        <sz val="10"/>
        <color theme="1"/>
        <rFont val="Calibri"/>
        <family val="2"/>
        <scheme val="minor"/>
      </rPr>
      <t xml:space="preserve"> Für den Wärmekunden treten allerdings nach Ablauf der 15 Jahre keine weiteren Kosten auf.</t>
    </r>
    <r>
      <rPr>
        <sz val="10"/>
        <color theme="1"/>
        <rFont val="Calibri"/>
        <family val="2"/>
        <scheme val="minor"/>
      </rPr>
      <t xml:space="preserve"> Zusätzlich muss der Kunde für den heizungsseitigen Anschluss der Wärmeübergabestation mit Kosten von mindst. 1.500€,-€ rechnen. Diese können in Abhängigkeit vom Alter und Ausgangssituation variieren.</t>
    </r>
  </si>
  <si>
    <t>Ölpreis pro Liter (1000-Tage Mittel)</t>
  </si>
  <si>
    <r>
      <t xml:space="preserve">3 </t>
    </r>
    <r>
      <rPr>
        <sz val="10"/>
        <color theme="1"/>
        <rFont val="Calibri"/>
        <family val="2"/>
        <scheme val="minor"/>
      </rPr>
      <t>Nebenstehende Abbildung zeigt die Entwicklung der Heizölpreise der letzten Jahre (Mittelwert der letzten 1000 Tage zum Stand 01.01.2017: 0,6 €/l).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</si>
</sst>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quot;€&quot;"/>
    <numFmt numFmtId="165" formatCode="#,##0.0000\ &quot;€&quot;"/>
    <numFmt numFmtId="166" formatCode="#,##0\ &quot;kWh&quot;"/>
    <numFmt numFmtId="167" formatCode="#,##0\ &quot;kW&quot;"/>
    <numFmt numFmtId="168" formatCode="#,##0.0000\ &quot;€/kWh&quot;"/>
    <numFmt numFmtId="169" formatCode="#,##0\ &quot;l&quot;"/>
    <numFmt numFmtId="170" formatCode="#,##0.000\ &quot;€/kWh&quot;"/>
    <numFmt numFmtId="171" formatCode="#,##0.000\ &quot;€/l&quot;"/>
    <numFmt numFmtId="172" formatCode="#,##0.000\ &quot;€&quot;"/>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color theme="1"/>
      <name val="Calibri"/>
      <family val="2"/>
      <scheme val="minor"/>
    </font>
    <font>
      <vertAlign val="subscript"/>
      <sz val="11"/>
      <color theme="1"/>
      <name val="Calibri"/>
      <family val="2"/>
      <scheme val="minor"/>
    </font>
    <font>
      <sz val="11"/>
      <color rgb="FF9C0006"/>
      <name val="Calibri"/>
      <family val="2"/>
      <scheme val="minor"/>
    </font>
    <font>
      <i/>
      <sz val="11"/>
      <color theme="1"/>
      <name val="Calibri"/>
      <family val="2"/>
      <scheme val="minor"/>
    </font>
    <font>
      <b/>
      <u/>
      <sz val="14"/>
      <color theme="1"/>
      <name val="Calibri"/>
      <family val="2"/>
      <scheme val="minor"/>
    </font>
    <font>
      <sz val="10"/>
      <color theme="1"/>
      <name val="Calibri"/>
      <family val="2"/>
      <scheme val="minor"/>
    </font>
    <font>
      <b/>
      <i/>
      <sz val="11"/>
      <name val="Calibri"/>
      <family val="2"/>
      <scheme val="minor"/>
    </font>
    <font>
      <vertAlign val="superscript"/>
      <sz val="10"/>
      <color theme="1"/>
      <name val="Calibri"/>
      <family val="2"/>
      <scheme val="minor"/>
    </font>
    <font>
      <b/>
      <u/>
      <sz val="11"/>
      <color theme="1"/>
      <name val="Calibri"/>
      <family val="2"/>
      <scheme val="minor"/>
    </font>
    <font>
      <sz val="10"/>
      <name val="Calibri"/>
      <family val="2"/>
      <scheme val="minor"/>
    </font>
    <font>
      <b/>
      <sz val="10"/>
      <color theme="1"/>
      <name val="Calibri"/>
      <family val="2"/>
      <scheme val="minor"/>
    </font>
    <font>
      <sz val="11"/>
      <name val="Calibri"/>
      <family val="2"/>
      <scheme val="minor"/>
    </font>
    <font>
      <i/>
      <sz val="11"/>
      <name val="Calibri"/>
      <family val="2"/>
      <scheme val="minor"/>
    </font>
    <font>
      <b/>
      <vertAlign val="superscript"/>
      <sz val="11"/>
      <color theme="1"/>
      <name val="Calibri"/>
      <family val="2"/>
      <scheme val="minor"/>
    </font>
    <font>
      <b/>
      <sz val="11"/>
      <name val="Calibri"/>
      <family val="2"/>
      <scheme val="minor"/>
    </font>
  </fonts>
  <fills count="5">
    <fill>
      <patternFill patternType="none"/>
    </fill>
    <fill>
      <patternFill patternType="gray125"/>
    </fill>
    <fill>
      <patternFill patternType="solid">
        <fgColor indexed="65"/>
        <bgColor indexed="64"/>
      </patternFill>
    </fill>
    <fill>
      <patternFill patternType="solid">
        <fgColor rgb="FFFFC7CE"/>
      </patternFill>
    </fill>
    <fill>
      <patternFill patternType="solid">
        <fgColor theme="0" tint="-0.14999847407452621"/>
        <bgColor indexed="64"/>
      </patternFill>
    </fill>
  </fills>
  <borders count="28">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thin">
        <color auto="1"/>
      </top>
      <bottom style="medium">
        <color auto="1"/>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auto="1"/>
      </right>
      <top style="thin">
        <color auto="1"/>
      </top>
      <bottom style="thin">
        <color auto="1"/>
      </bottom>
      <diagonal/>
    </border>
    <border>
      <left/>
      <right style="thin">
        <color indexed="64"/>
      </right>
      <top style="thin">
        <color auto="1"/>
      </top>
      <bottom style="medium">
        <color indexed="64"/>
      </bottom>
      <diagonal/>
    </border>
    <border>
      <left/>
      <right style="medium">
        <color auto="1"/>
      </right>
      <top style="thin">
        <color auto="1"/>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auto="1"/>
      </left>
      <right/>
      <top style="thin">
        <color auto="1"/>
      </top>
      <bottom style="thin">
        <color auto="1"/>
      </bottom>
      <diagonal/>
    </border>
    <border>
      <left/>
      <right/>
      <top style="medium">
        <color indexed="64"/>
      </top>
      <bottom style="thin">
        <color indexed="64"/>
      </bottom>
      <diagonal/>
    </border>
    <border>
      <left/>
      <right/>
      <top style="medium">
        <color indexed="64"/>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0" fontId="5" fillId="3" borderId="0" applyNumberFormat="0" applyBorder="0" applyAlignment="0" applyProtection="0"/>
  </cellStyleXfs>
  <cellXfs count="87">
    <xf numFmtId="0" fontId="0" fillId="0" borderId="0" xfId="0"/>
    <xf numFmtId="0" fontId="0" fillId="2" borderId="1" xfId="0" applyFill="1" applyBorder="1" applyAlignment="1">
      <alignment horizontal="center"/>
    </xf>
    <xf numFmtId="0" fontId="0" fillId="2" borderId="2" xfId="0" applyFill="1" applyBorder="1" applyAlignment="1">
      <alignment horizontal="center"/>
    </xf>
    <xf numFmtId="0" fontId="3" fillId="0" borderId="0" xfId="0" applyFont="1" applyFill="1"/>
    <xf numFmtId="0" fontId="0" fillId="0" borderId="0" xfId="0" applyFont="1" applyFill="1"/>
    <xf numFmtId="0" fontId="2" fillId="0" borderId="0" xfId="0" applyFont="1" applyFill="1"/>
    <xf numFmtId="165" fontId="0" fillId="0" borderId="0" xfId="0" applyNumberFormat="1" applyFont="1" applyFill="1"/>
    <xf numFmtId="164" fontId="0" fillId="0" borderId="0" xfId="0" applyNumberFormat="1" applyFont="1" applyFill="1"/>
    <xf numFmtId="164" fontId="0" fillId="0" borderId="0" xfId="0" applyNumberFormat="1" applyFont="1" applyFill="1" applyAlignment="1">
      <alignment vertical="center"/>
    </xf>
    <xf numFmtId="0" fontId="0" fillId="0" borderId="0" xfId="0" applyFill="1"/>
    <xf numFmtId="0" fontId="0" fillId="0" borderId="0" xfId="0" applyFont="1" applyFill="1" applyAlignment="1">
      <alignment horizontal="center"/>
    </xf>
    <xf numFmtId="0" fontId="0" fillId="0" borderId="5" xfId="0" applyFont="1" applyFill="1" applyBorder="1"/>
    <xf numFmtId="167" fontId="0" fillId="0" borderId="0" xfId="0" applyNumberFormat="1" applyFont="1" applyFill="1" applyBorder="1"/>
    <xf numFmtId="0" fontId="7" fillId="0" borderId="0" xfId="0" applyFont="1" applyFill="1"/>
    <xf numFmtId="0" fontId="6" fillId="0" borderId="0" xfId="0" applyFont="1" applyFill="1"/>
    <xf numFmtId="0" fontId="0" fillId="0" borderId="0" xfId="0" applyFill="1" applyBorder="1"/>
    <xf numFmtId="0" fontId="0" fillId="0" borderId="0" xfId="0"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0" fillId="0" borderId="3" xfId="0" applyFont="1" applyFill="1" applyBorder="1"/>
    <xf numFmtId="0" fontId="0" fillId="0" borderId="6" xfId="0" applyFont="1" applyFill="1" applyBorder="1"/>
    <xf numFmtId="0" fontId="0" fillId="0" borderId="8" xfId="0" applyFill="1" applyBorder="1"/>
    <xf numFmtId="0" fontId="0" fillId="0" borderId="3" xfId="0" applyFill="1" applyBorder="1"/>
    <xf numFmtId="0" fontId="6" fillId="0" borderId="0" xfId="0" applyFont="1" applyFill="1" applyBorder="1"/>
    <xf numFmtId="0" fontId="0" fillId="0" borderId="8" xfId="0" applyFont="1" applyFill="1" applyBorder="1"/>
    <xf numFmtId="0" fontId="0" fillId="0" borderId="4" xfId="0" applyFont="1" applyFill="1" applyBorder="1" applyAlignment="1">
      <alignment wrapText="1"/>
    </xf>
    <xf numFmtId="0" fontId="2" fillId="0" borderId="3" xfId="0" applyFont="1" applyFill="1" applyBorder="1"/>
    <xf numFmtId="166" fontId="0" fillId="0" borderId="11" xfId="0" applyNumberFormat="1" applyFont="1" applyFill="1" applyBorder="1"/>
    <xf numFmtId="167" fontId="0" fillId="0" borderId="12" xfId="0" applyNumberFormat="1" applyFont="1" applyFill="1" applyBorder="1"/>
    <xf numFmtId="0" fontId="0" fillId="0" borderId="13" xfId="0" applyFont="1" applyFill="1" applyBorder="1"/>
    <xf numFmtId="0" fontId="0" fillId="0" borderId="16" xfId="0" applyFont="1" applyFill="1" applyBorder="1"/>
    <xf numFmtId="0" fontId="2" fillId="0" borderId="0" xfId="0" applyFont="1" applyFill="1" applyBorder="1"/>
    <xf numFmtId="164" fontId="5" fillId="0" borderId="0" xfId="2" applyNumberFormat="1" applyFill="1" applyBorder="1" applyAlignment="1">
      <alignment horizontal="center"/>
    </xf>
    <xf numFmtId="0" fontId="0" fillId="0" borderId="0" xfId="0" applyFont="1" applyFill="1" applyAlignment="1">
      <alignment vertical="top"/>
    </xf>
    <xf numFmtId="167" fontId="0" fillId="0" borderId="18" xfId="0" applyNumberFormat="1" applyFont="1" applyFill="1" applyBorder="1"/>
    <xf numFmtId="0" fontId="0" fillId="0" borderId="3" xfId="0"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xf>
    <xf numFmtId="0" fontId="0" fillId="0" borderId="20" xfId="0" applyFont="1" applyFill="1" applyBorder="1"/>
    <xf numFmtId="0" fontId="0" fillId="0" borderId="21" xfId="0" applyFont="1" applyFill="1" applyBorder="1"/>
    <xf numFmtId="0" fontId="0" fillId="0" borderId="22" xfId="0" applyFont="1" applyFill="1" applyBorder="1"/>
    <xf numFmtId="0" fontId="0" fillId="0" borderId="10" xfId="0" applyFont="1" applyFill="1" applyBorder="1"/>
    <xf numFmtId="0" fontId="2" fillId="0" borderId="8" xfId="0" applyFont="1" applyFill="1" applyBorder="1" applyAlignment="1">
      <alignment horizontal="center"/>
    </xf>
    <xf numFmtId="9" fontId="0" fillId="0" borderId="1" xfId="0" applyNumberFormat="1" applyFill="1" applyBorder="1" applyAlignment="1">
      <alignment horizontal="center"/>
    </xf>
    <xf numFmtId="9" fontId="0" fillId="0" borderId="1" xfId="0" applyNumberFormat="1" applyFont="1" applyFill="1" applyBorder="1" applyAlignment="1">
      <alignment horizontal="center"/>
    </xf>
    <xf numFmtId="9" fontId="0" fillId="0" borderId="2" xfId="0" applyNumberFormat="1" applyFont="1" applyFill="1" applyBorder="1" applyAlignment="1">
      <alignment horizontal="center"/>
    </xf>
    <xf numFmtId="0" fontId="16" fillId="0" borderId="17" xfId="0" applyNumberFormat="1" applyFont="1" applyFill="1" applyBorder="1" applyAlignment="1">
      <alignment horizontal="left" vertical="top"/>
    </xf>
    <xf numFmtId="0" fontId="16" fillId="0" borderId="7" xfId="0" applyNumberFormat="1" applyFont="1" applyFill="1" applyBorder="1" applyAlignment="1">
      <alignment horizontal="left" vertical="top"/>
    </xf>
    <xf numFmtId="0" fontId="16" fillId="0" borderId="19" xfId="0" applyNumberFormat="1" applyFont="1" applyFill="1" applyBorder="1" applyAlignment="1">
      <alignment horizontal="left" vertical="top"/>
    </xf>
    <xf numFmtId="0" fontId="0" fillId="0" borderId="0" xfId="0" applyFont="1" applyFill="1" applyBorder="1"/>
    <xf numFmtId="9" fontId="0" fillId="0" borderId="0" xfId="1" applyFont="1" applyFill="1" applyBorder="1"/>
    <xf numFmtId="166" fontId="0" fillId="0" borderId="0" xfId="0" applyNumberFormat="1" applyFont="1" applyFill="1" applyBorder="1"/>
    <xf numFmtId="168" fontId="0" fillId="0" borderId="0" xfId="0" applyNumberFormat="1" applyFill="1" applyBorder="1"/>
    <xf numFmtId="170" fontId="0" fillId="0" borderId="0" xfId="0" applyNumberFormat="1" applyFill="1" applyBorder="1"/>
    <xf numFmtId="164" fontId="0" fillId="0" borderId="0" xfId="0" applyNumberFormat="1" applyFont="1" applyFill="1" applyBorder="1"/>
    <xf numFmtId="164" fontId="2" fillId="0" borderId="0" xfId="0" applyNumberFormat="1" applyFont="1" applyFill="1" applyBorder="1"/>
    <xf numFmtId="0" fontId="16" fillId="0" borderId="25" xfId="0" applyNumberFormat="1" applyFont="1" applyFill="1" applyBorder="1" applyAlignment="1">
      <alignment horizontal="left" vertical="top"/>
    </xf>
    <xf numFmtId="166" fontId="0" fillId="0" borderId="25" xfId="0" applyNumberFormat="1" applyFont="1" applyFill="1" applyBorder="1"/>
    <xf numFmtId="168" fontId="0" fillId="0" borderId="25" xfId="0" applyNumberFormat="1" applyFill="1" applyBorder="1"/>
    <xf numFmtId="164" fontId="0" fillId="0" borderId="25" xfId="0" applyNumberFormat="1" applyFont="1" applyFill="1" applyBorder="1"/>
    <xf numFmtId="164" fontId="2" fillId="0" borderId="25" xfId="0" applyNumberFormat="1" applyFont="1" applyFill="1" applyBorder="1"/>
    <xf numFmtId="0" fontId="16" fillId="0" borderId="6" xfId="0" applyNumberFormat="1" applyFont="1" applyFill="1" applyBorder="1" applyAlignment="1">
      <alignment horizontal="left" vertical="top"/>
    </xf>
    <xf numFmtId="166" fontId="0" fillId="0" borderId="6" xfId="0" applyNumberFormat="1" applyFont="1" applyFill="1" applyBorder="1"/>
    <xf numFmtId="168" fontId="0" fillId="0" borderId="6" xfId="0" applyNumberFormat="1" applyFill="1" applyBorder="1"/>
    <xf numFmtId="164" fontId="0" fillId="0" borderId="6" xfId="0" applyNumberFormat="1" applyFont="1" applyFill="1" applyBorder="1"/>
    <xf numFmtId="164" fontId="2" fillId="0" borderId="6" xfId="0" applyNumberFormat="1" applyFont="1" applyFill="1" applyBorder="1"/>
    <xf numFmtId="0" fontId="11" fillId="0" borderId="24" xfId="0" applyFont="1" applyFill="1" applyBorder="1" applyAlignment="1">
      <alignment horizontal="right"/>
    </xf>
    <xf numFmtId="0" fontId="11" fillId="0" borderId="26" xfId="0" applyFont="1" applyFill="1" applyBorder="1" applyAlignment="1">
      <alignment horizontal="right"/>
    </xf>
    <xf numFmtId="0" fontId="2" fillId="0" borderId="27" xfId="0" applyFont="1" applyFill="1" applyBorder="1" applyAlignment="1">
      <alignment horizontal="right"/>
    </xf>
    <xf numFmtId="169" fontId="0" fillId="4" borderId="13" xfId="0" applyNumberFormat="1" applyFont="1" applyFill="1" applyBorder="1" applyProtection="1">
      <protection locked="0"/>
    </xf>
    <xf numFmtId="167" fontId="0" fillId="4" borderId="14" xfId="0" applyNumberFormat="1" applyFont="1" applyFill="1" applyBorder="1" applyProtection="1">
      <protection locked="0"/>
    </xf>
    <xf numFmtId="171" fontId="0" fillId="4" borderId="15" xfId="0" applyNumberFormat="1" applyFont="1" applyFill="1" applyBorder="1" applyProtection="1">
      <protection locked="0"/>
    </xf>
    <xf numFmtId="9" fontId="0" fillId="4" borderId="0" xfId="1" applyFont="1" applyFill="1" applyBorder="1" applyProtection="1">
      <protection locked="0"/>
    </xf>
    <xf numFmtId="0" fontId="10"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14" fillId="0" borderId="0" xfId="0" applyFont="1" applyFill="1" applyAlignment="1">
      <alignment horizontal="left" vertical="top" wrapText="1"/>
    </xf>
    <xf numFmtId="164" fontId="5" fillId="3" borderId="14" xfId="2" applyNumberFormat="1" applyBorder="1" applyAlignment="1">
      <alignment horizontal="center"/>
    </xf>
    <xf numFmtId="164" fontId="5" fillId="3" borderId="20" xfId="2" applyNumberFormat="1" applyBorder="1" applyAlignment="1">
      <alignment horizontal="center"/>
    </xf>
    <xf numFmtId="164" fontId="5" fillId="3" borderId="12" xfId="2" applyNumberFormat="1" applyBorder="1" applyAlignment="1">
      <alignment horizontal="center"/>
    </xf>
    <xf numFmtId="172" fontId="0" fillId="0" borderId="13" xfId="0" applyNumberFormat="1" applyFont="1" applyFill="1" applyBorder="1" applyAlignment="1">
      <alignment horizontal="center" vertical="center"/>
    </xf>
    <xf numFmtId="172" fontId="0" fillId="0" borderId="23" xfId="0" applyNumberFormat="1" applyFont="1" applyFill="1" applyBorder="1" applyAlignment="1">
      <alignment horizontal="center" vertical="center"/>
    </xf>
    <xf numFmtId="172" fontId="0" fillId="0" borderId="16"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21"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0" fontId="15" fillId="0" borderId="0" xfId="0" applyFont="1" applyAlignment="1">
      <alignment horizontal="left" wrapText="1"/>
    </xf>
    <xf numFmtId="0" fontId="9" fillId="0" borderId="0" xfId="0" applyFont="1" applyAlignment="1">
      <alignment horizontal="left" wrapText="1"/>
    </xf>
  </cellXfs>
  <cellStyles count="3">
    <cellStyle name="Prozent" xfId="1" builtinId="5"/>
    <cellStyle name="Schlecht" xfId="2" builtinId="27"/>
    <cellStyle name="Standard"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419100</xdr:colOff>
      <xdr:row>2</xdr:row>
      <xdr:rowOff>19050</xdr:rowOff>
    </xdr:from>
    <xdr:to>
      <xdr:col>13</xdr:col>
      <xdr:colOff>104775</xdr:colOff>
      <xdr:row>3</xdr:row>
      <xdr:rowOff>59678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91475" y="447675"/>
          <a:ext cx="2962275" cy="755003"/>
        </a:xfrm>
        <a:prstGeom prst="rect">
          <a:avLst/>
        </a:prstGeom>
      </xdr:spPr>
    </xdr:pic>
    <xdr:clientData/>
  </xdr:twoCellAnchor>
  <xdr:twoCellAnchor editAs="oneCell">
    <xdr:from>
      <xdr:col>6</xdr:col>
      <xdr:colOff>619125</xdr:colOff>
      <xdr:row>6</xdr:row>
      <xdr:rowOff>133350</xdr:rowOff>
    </xdr:from>
    <xdr:to>
      <xdr:col>16</xdr:col>
      <xdr:colOff>541889</xdr:colOff>
      <xdr:row>43</xdr:row>
      <xdr:rowOff>56255</xdr:rowOff>
    </xdr:to>
    <xdr:pic>
      <xdr:nvPicPr>
        <xdr:cNvPr id="3" name="Grafik 2">
          <a:extLst>
            <a:ext uri="{FF2B5EF4-FFF2-40B4-BE49-F238E27FC236}">
              <a16:creationId xmlns:a16="http://schemas.microsoft.com/office/drawing/2014/main" id="{60F2E9C7-A00D-4C2B-A853-E6FC05F1264E}"/>
            </a:ext>
          </a:extLst>
        </xdr:cNvPr>
        <xdr:cNvPicPr>
          <a:picLocks noChangeAspect="1"/>
        </xdr:cNvPicPr>
      </xdr:nvPicPr>
      <xdr:blipFill>
        <a:blip xmlns:r="http://schemas.openxmlformats.org/officeDocument/2006/relationships" r:embed="rId2"/>
        <a:stretch>
          <a:fillRect/>
        </a:stretch>
      </xdr:blipFill>
      <xdr:spPr>
        <a:xfrm>
          <a:off x="5905500" y="2190750"/>
          <a:ext cx="8285714" cy="716190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7"/>
  <sheetViews>
    <sheetView showGridLines="0" tabSelected="1" zoomScaleNormal="100" workbookViewId="0">
      <selection activeCell="E18" sqref="E18"/>
    </sheetView>
  </sheetViews>
  <sheetFormatPr baseColWidth="10" defaultColWidth="11.42578125" defaultRowHeight="15" x14ac:dyDescent="0.25"/>
  <cols>
    <col min="1" max="1" width="2.5703125" style="4" customWidth="1"/>
    <col min="2" max="2" width="39.140625" style="4" customWidth="1"/>
    <col min="3" max="3" width="18.5703125" style="4" bestFit="1" customWidth="1"/>
    <col min="4" max="4" width="2.85546875" style="4" customWidth="1"/>
    <col min="5" max="5" width="12.85546875" style="4" bestFit="1" customWidth="1"/>
    <col min="6" max="6" width="3.28515625" style="4" customWidth="1"/>
    <col min="7" max="7" width="12.85546875" style="4" bestFit="1" customWidth="1"/>
    <col min="8" max="9" width="11.42578125" style="4"/>
    <col min="10" max="10" width="13.7109375" style="4" customWidth="1"/>
    <col min="11" max="11" width="17.28515625" style="4" customWidth="1"/>
    <col min="12" max="12" width="4.5703125" style="4" customWidth="1"/>
    <col min="13" max="13" width="13.5703125" style="4" customWidth="1"/>
    <col min="14" max="14" width="17.7109375" style="4" bestFit="1" customWidth="1"/>
    <col min="15" max="16384" width="11.42578125" style="4"/>
  </cols>
  <sheetData>
    <row r="1" spans="2:9" ht="18.75" x14ac:dyDescent="0.3">
      <c r="B1" s="13" t="s">
        <v>0</v>
      </c>
    </row>
    <row r="2" spans="2:9" ht="15" customHeight="1" x14ac:dyDescent="0.3">
      <c r="B2" s="3"/>
    </row>
    <row r="3" spans="2:9" ht="56.25" customHeight="1" x14ac:dyDescent="0.25">
      <c r="B3" s="74" t="s">
        <v>45</v>
      </c>
      <c r="C3" s="74"/>
      <c r="D3" s="74"/>
      <c r="E3" s="74"/>
      <c r="F3" s="74"/>
      <c r="G3" s="74"/>
      <c r="H3" s="74"/>
      <c r="I3" s="74"/>
    </row>
    <row r="4" spans="2:9" ht="42" customHeight="1" x14ac:dyDescent="0.25">
      <c r="B4" s="75" t="s">
        <v>39</v>
      </c>
      <c r="C4" s="75"/>
      <c r="D4" s="75"/>
      <c r="E4" s="75"/>
      <c r="F4" s="75"/>
      <c r="G4" s="75"/>
      <c r="H4" s="75"/>
      <c r="I4" s="75"/>
    </row>
    <row r="5" spans="2:9" ht="15" customHeight="1" x14ac:dyDescent="0.25">
      <c r="B5" s="5" t="s">
        <v>41</v>
      </c>
    </row>
    <row r="6" spans="2:9" ht="15" customHeight="1" x14ac:dyDescent="0.25">
      <c r="E6" s="33"/>
    </row>
    <row r="7" spans="2:9" ht="15" customHeight="1" thickBot="1" x14ac:dyDescent="0.3">
      <c r="B7" s="5" t="s">
        <v>42</v>
      </c>
      <c r="D7" s="47">
        <v>1</v>
      </c>
    </row>
    <row r="8" spans="2:9" ht="15" customHeight="1" x14ac:dyDescent="0.35">
      <c r="B8" s="24" t="s">
        <v>2</v>
      </c>
      <c r="C8" s="79">
        <f>0.079*1.19</f>
        <v>9.4009999999999996E-2</v>
      </c>
      <c r="D8" s="80"/>
      <c r="E8" s="80"/>
      <c r="F8" s="81"/>
      <c r="H8" s="6"/>
    </row>
    <row r="9" spans="2:9" ht="30" customHeight="1" thickBot="1" x14ac:dyDescent="0.3">
      <c r="B9" s="25" t="s">
        <v>44</v>
      </c>
      <c r="C9" s="82">
        <f>205.1*1.19</f>
        <v>244.06899999999999</v>
      </c>
      <c r="D9" s="83"/>
      <c r="E9" s="83"/>
      <c r="F9" s="84"/>
      <c r="H9" s="8"/>
      <c r="I9" s="8"/>
    </row>
    <row r="10" spans="2:9" ht="15" customHeight="1" x14ac:dyDescent="0.25">
      <c r="D10" s="7"/>
      <c r="G10" s="7"/>
    </row>
    <row r="11" spans="2:9" ht="15" customHeight="1" x14ac:dyDescent="0.25"/>
    <row r="12" spans="2:9" ht="15" customHeight="1" thickBot="1" x14ac:dyDescent="0.3">
      <c r="B12" s="5" t="s">
        <v>34</v>
      </c>
    </row>
    <row r="13" spans="2:9" ht="15" customHeight="1" x14ac:dyDescent="0.25">
      <c r="B13" s="24" t="s">
        <v>14</v>
      </c>
      <c r="C13" s="29"/>
      <c r="D13" s="27"/>
      <c r="E13" s="69">
        <v>2000</v>
      </c>
      <c r="F13" s="30"/>
    </row>
    <row r="14" spans="2:9" ht="15" customHeight="1" x14ac:dyDescent="0.25">
      <c r="B14" s="40" t="s">
        <v>1</v>
      </c>
      <c r="C14" s="38"/>
      <c r="D14" s="28"/>
      <c r="E14" s="70">
        <v>15</v>
      </c>
      <c r="F14" s="46">
        <v>2</v>
      </c>
    </row>
    <row r="15" spans="2:9" ht="15" customHeight="1" thickBot="1" x14ac:dyDescent="0.3">
      <c r="B15" s="41" t="s">
        <v>49</v>
      </c>
      <c r="C15" s="39"/>
      <c r="D15" s="34"/>
      <c r="E15" s="71">
        <v>0.6</v>
      </c>
      <c r="F15" s="48">
        <v>3</v>
      </c>
    </row>
    <row r="16" spans="2:9" ht="15" customHeight="1" thickBot="1" x14ac:dyDescent="0.3">
      <c r="B16" s="11"/>
      <c r="C16" s="12"/>
      <c r="D16" s="12"/>
      <c r="E16" s="49"/>
      <c r="F16" s="20"/>
    </row>
    <row r="17" spans="1:15" s="9" customFormat="1" ht="15" customHeight="1" x14ac:dyDescent="0.25">
      <c r="A17" s="15"/>
      <c r="B17" s="21"/>
      <c r="C17" s="66" t="s">
        <v>7</v>
      </c>
      <c r="D17" s="67"/>
      <c r="E17" s="66" t="s">
        <v>8</v>
      </c>
      <c r="F17" s="68"/>
    </row>
    <row r="18" spans="1:15" s="9" customFormat="1" ht="15" customHeight="1" x14ac:dyDescent="0.25">
      <c r="A18" s="15"/>
      <c r="B18" s="22" t="s">
        <v>28</v>
      </c>
      <c r="C18" s="50">
        <v>1</v>
      </c>
      <c r="D18" s="56">
        <v>4</v>
      </c>
      <c r="E18" s="72">
        <v>0.8</v>
      </c>
      <c r="F18" s="61">
        <v>5</v>
      </c>
    </row>
    <row r="19" spans="1:15" s="9" customFormat="1" ht="15" customHeight="1" x14ac:dyDescent="0.25">
      <c r="A19" s="15"/>
      <c r="B19" s="22" t="s">
        <v>29</v>
      </c>
      <c r="C19" s="51">
        <f>E13*10*E18</f>
        <v>16000</v>
      </c>
      <c r="D19" s="57"/>
      <c r="E19" s="51">
        <f>E13*10</f>
        <v>20000</v>
      </c>
      <c r="F19" s="62"/>
      <c r="O19" s="15"/>
    </row>
    <row r="20" spans="1:15" s="9" customFormat="1" ht="15" customHeight="1" x14ac:dyDescent="0.25">
      <c r="A20" s="15"/>
      <c r="B20" s="22" t="s">
        <v>9</v>
      </c>
      <c r="C20" s="52">
        <f>C8</f>
        <v>9.4009999999999996E-2</v>
      </c>
      <c r="D20" s="58"/>
      <c r="E20" s="53">
        <f>E15/10</f>
        <v>0.06</v>
      </c>
      <c r="F20" s="63"/>
    </row>
    <row r="21" spans="1:15" s="9" customFormat="1" ht="15" customHeight="1" x14ac:dyDescent="0.25">
      <c r="A21" s="15"/>
      <c r="B21" s="22" t="s">
        <v>46</v>
      </c>
      <c r="C21" s="54">
        <f>C19*C20</f>
        <v>1504.1599999999999</v>
      </c>
      <c r="D21" s="59"/>
      <c r="E21" s="54">
        <f>E19*E20</f>
        <v>1200</v>
      </c>
      <c r="F21" s="64"/>
    </row>
    <row r="22" spans="1:15" ht="15" customHeight="1" x14ac:dyDescent="0.25">
      <c r="A22" s="49"/>
      <c r="B22" s="19" t="s">
        <v>43</v>
      </c>
      <c r="C22" s="54">
        <f>C9</f>
        <v>244.06899999999999</v>
      </c>
      <c r="D22" s="59"/>
      <c r="E22" s="54">
        <v>0</v>
      </c>
      <c r="F22" s="64"/>
    </row>
    <row r="23" spans="1:15" ht="15" customHeight="1" x14ac:dyDescent="0.25">
      <c r="A23" s="49"/>
      <c r="B23" s="19" t="s">
        <v>10</v>
      </c>
      <c r="C23" s="54">
        <v>0</v>
      </c>
      <c r="D23" s="59"/>
      <c r="E23" s="54">
        <v>150</v>
      </c>
      <c r="F23" s="64"/>
    </row>
    <row r="24" spans="1:15" ht="15" customHeight="1" x14ac:dyDescent="0.25">
      <c r="A24" s="49"/>
      <c r="B24" s="19" t="s">
        <v>13</v>
      </c>
      <c r="C24" s="54">
        <v>0</v>
      </c>
      <c r="D24" s="59"/>
      <c r="E24" s="54">
        <v>125</v>
      </c>
      <c r="F24" s="64"/>
    </row>
    <row r="25" spans="1:15" ht="15" customHeight="1" x14ac:dyDescent="0.25">
      <c r="A25" s="49"/>
      <c r="B25" s="19" t="s">
        <v>12</v>
      </c>
      <c r="C25" s="54">
        <v>20</v>
      </c>
      <c r="D25" s="59"/>
      <c r="E25" s="54">
        <v>70</v>
      </c>
      <c r="F25" s="64"/>
    </row>
    <row r="26" spans="1:15" ht="15" customHeight="1" x14ac:dyDescent="0.25">
      <c r="A26" s="49"/>
      <c r="B26" s="19" t="s">
        <v>11</v>
      </c>
      <c r="C26" s="54">
        <f>6500/15</f>
        <v>433.33333333333331</v>
      </c>
      <c r="D26" s="56">
        <v>6</v>
      </c>
      <c r="E26" s="54">
        <f>12000/15</f>
        <v>800</v>
      </c>
      <c r="F26" s="61">
        <v>7</v>
      </c>
    </row>
    <row r="27" spans="1:15" ht="15" customHeight="1" x14ac:dyDescent="0.25">
      <c r="A27" s="49"/>
      <c r="B27" s="26" t="s">
        <v>30</v>
      </c>
      <c r="C27" s="55">
        <f>SUM(C21:C26)</f>
        <v>2201.5623333333333</v>
      </c>
      <c r="D27" s="60"/>
      <c r="E27" s="55">
        <f>SUM(E21:E26)</f>
        <v>2345</v>
      </c>
      <c r="F27" s="65"/>
    </row>
    <row r="28" spans="1:15" ht="15" customHeight="1" x14ac:dyDescent="0.25">
      <c r="A28" s="49"/>
      <c r="B28" s="26" t="s">
        <v>31</v>
      </c>
      <c r="C28" s="76">
        <f>E27-C27</f>
        <v>143.4376666666667</v>
      </c>
      <c r="D28" s="77"/>
      <c r="E28" s="77"/>
      <c r="F28" s="78"/>
    </row>
    <row r="29" spans="1:15" ht="15" customHeight="1" x14ac:dyDescent="0.25">
      <c r="A29" s="49"/>
      <c r="B29" s="31"/>
      <c r="C29" s="32"/>
      <c r="D29" s="32"/>
      <c r="E29" s="32"/>
      <c r="F29" s="32"/>
      <c r="G29" s="49"/>
    </row>
    <row r="30" spans="1:15" ht="15" customHeight="1" thickBot="1" x14ac:dyDescent="0.3">
      <c r="B30" s="14" t="s">
        <v>15</v>
      </c>
      <c r="D30" s="32"/>
      <c r="E30" s="32"/>
      <c r="F30" s="32"/>
      <c r="G30" s="49"/>
    </row>
    <row r="31" spans="1:15" ht="15" customHeight="1" x14ac:dyDescent="0.25">
      <c r="B31" s="17" t="s">
        <v>20</v>
      </c>
      <c r="C31" s="18" t="s">
        <v>1</v>
      </c>
      <c r="D31" s="32"/>
      <c r="E31" s="32"/>
      <c r="F31" s="32"/>
    </row>
    <row r="32" spans="1:15" ht="15" customHeight="1" x14ac:dyDescent="0.25">
      <c r="B32" s="36" t="s">
        <v>16</v>
      </c>
      <c r="C32" s="1" t="s">
        <v>3</v>
      </c>
      <c r="D32" s="32"/>
      <c r="E32" s="32"/>
      <c r="F32" s="32"/>
    </row>
    <row r="33" spans="2:11" ht="15" customHeight="1" x14ac:dyDescent="0.25">
      <c r="B33" s="36" t="s">
        <v>17</v>
      </c>
      <c r="C33" s="1" t="s">
        <v>4</v>
      </c>
      <c r="D33" s="32"/>
      <c r="E33" s="32"/>
      <c r="F33" s="32"/>
    </row>
    <row r="34" spans="2:11" ht="15" customHeight="1" x14ac:dyDescent="0.25">
      <c r="B34" s="36" t="s">
        <v>18</v>
      </c>
      <c r="C34" s="1" t="s">
        <v>5</v>
      </c>
      <c r="D34" s="32"/>
      <c r="E34" s="32"/>
      <c r="F34" s="32"/>
    </row>
    <row r="35" spans="2:11" ht="15" customHeight="1" thickBot="1" x14ac:dyDescent="0.3">
      <c r="B35" s="37" t="s">
        <v>19</v>
      </c>
      <c r="C35" s="2" t="s">
        <v>6</v>
      </c>
      <c r="D35" s="32"/>
      <c r="E35" s="32"/>
      <c r="F35" s="32"/>
    </row>
    <row r="36" spans="2:11" ht="15" customHeight="1" x14ac:dyDescent="0.25">
      <c r="B36" s="16"/>
      <c r="C36" s="16"/>
      <c r="D36" s="32"/>
      <c r="E36" s="32"/>
      <c r="F36" s="32"/>
    </row>
    <row r="37" spans="2:11" ht="15" customHeight="1" thickBot="1" x14ac:dyDescent="0.3">
      <c r="B37" s="23" t="s">
        <v>27</v>
      </c>
      <c r="C37" s="9"/>
      <c r="D37" s="32"/>
      <c r="E37" s="32"/>
      <c r="F37" s="32"/>
    </row>
    <row r="38" spans="2:11" ht="15" customHeight="1" x14ac:dyDescent="0.25">
      <c r="B38" s="42" t="s">
        <v>35</v>
      </c>
      <c r="C38" s="18" t="s">
        <v>33</v>
      </c>
      <c r="D38" s="32"/>
      <c r="E38" s="32"/>
      <c r="F38" s="32"/>
    </row>
    <row r="39" spans="2:11" ht="15" customHeight="1" x14ac:dyDescent="0.25">
      <c r="B39" s="35" t="s">
        <v>21</v>
      </c>
      <c r="C39" s="43">
        <v>0.75</v>
      </c>
      <c r="D39" s="32"/>
      <c r="E39" s="32"/>
      <c r="F39" s="32"/>
    </row>
    <row r="40" spans="2:11" ht="15" customHeight="1" x14ac:dyDescent="0.25">
      <c r="B40" s="36" t="s">
        <v>22</v>
      </c>
      <c r="C40" s="44">
        <v>0.77</v>
      </c>
      <c r="D40" s="32"/>
      <c r="E40" s="32"/>
      <c r="F40" s="32"/>
    </row>
    <row r="41" spans="2:11" ht="15" customHeight="1" x14ac:dyDescent="0.25">
      <c r="B41" s="36" t="s">
        <v>23</v>
      </c>
      <c r="C41" s="44">
        <v>0.8</v>
      </c>
      <c r="D41" s="32"/>
      <c r="E41" s="32"/>
      <c r="F41" s="32"/>
    </row>
    <row r="42" spans="2:11" ht="15" customHeight="1" x14ac:dyDescent="0.25">
      <c r="B42" s="36" t="s">
        <v>24</v>
      </c>
      <c r="C42" s="44">
        <v>0.83</v>
      </c>
      <c r="D42" s="32"/>
      <c r="E42" s="32"/>
      <c r="F42" s="32"/>
    </row>
    <row r="43" spans="2:11" ht="15" customHeight="1" x14ac:dyDescent="0.25">
      <c r="B43" s="36" t="s">
        <v>25</v>
      </c>
      <c r="C43" s="44">
        <v>0.86</v>
      </c>
      <c r="D43" s="32"/>
      <c r="E43" s="32"/>
      <c r="F43" s="32"/>
    </row>
    <row r="44" spans="2:11" ht="15" customHeight="1" thickBot="1" x14ac:dyDescent="0.3">
      <c r="B44" s="37" t="s">
        <v>26</v>
      </c>
      <c r="C44" s="45">
        <v>0.89</v>
      </c>
      <c r="D44" s="32"/>
      <c r="E44" s="32"/>
      <c r="F44" s="32"/>
    </row>
    <row r="45" spans="2:11" ht="15" customHeight="1" x14ac:dyDescent="0.25">
      <c r="B45" s="31"/>
      <c r="C45" s="32"/>
      <c r="D45" s="32"/>
      <c r="E45" s="32"/>
      <c r="F45" s="32"/>
    </row>
    <row r="46" spans="2:11" ht="15" customHeight="1" x14ac:dyDescent="0.25">
      <c r="B46" s="5"/>
      <c r="C46" s="5"/>
      <c r="D46" s="5"/>
      <c r="E46" s="10"/>
      <c r="F46" s="5"/>
      <c r="G46" s="10"/>
    </row>
    <row r="47" spans="2:11" ht="35.25" customHeight="1" x14ac:dyDescent="0.25">
      <c r="B47" s="73" t="s">
        <v>47</v>
      </c>
      <c r="C47" s="73"/>
      <c r="D47" s="73"/>
      <c r="E47" s="73"/>
      <c r="F47" s="73"/>
      <c r="G47" s="73"/>
      <c r="H47" s="73"/>
      <c r="I47" s="73"/>
      <c r="J47" s="73"/>
      <c r="K47" s="73"/>
    </row>
    <row r="48" spans="2:11" ht="21" customHeight="1" x14ac:dyDescent="0.25">
      <c r="B48" s="73" t="s">
        <v>36</v>
      </c>
      <c r="C48" s="73"/>
      <c r="D48" s="73"/>
      <c r="E48" s="73"/>
      <c r="F48" s="73"/>
      <c r="G48" s="73"/>
      <c r="H48" s="73"/>
      <c r="I48" s="73"/>
      <c r="J48" s="73"/>
      <c r="K48" s="73"/>
    </row>
    <row r="49" spans="2:11" ht="18" customHeight="1" x14ac:dyDescent="0.25">
      <c r="B49" s="73" t="s">
        <v>50</v>
      </c>
      <c r="C49" s="73"/>
      <c r="D49" s="73"/>
      <c r="E49" s="73"/>
      <c r="F49" s="73"/>
      <c r="G49" s="73"/>
      <c r="H49" s="73"/>
      <c r="I49" s="73"/>
      <c r="J49" s="73"/>
      <c r="K49" s="73"/>
    </row>
    <row r="50" spans="2:11" ht="19.5" customHeight="1" x14ac:dyDescent="0.25">
      <c r="B50" s="73" t="s">
        <v>37</v>
      </c>
      <c r="C50" s="73"/>
      <c r="D50" s="73"/>
      <c r="E50" s="73"/>
      <c r="F50" s="73"/>
      <c r="G50" s="73"/>
      <c r="H50" s="73"/>
      <c r="I50" s="73"/>
      <c r="J50" s="73"/>
      <c r="K50" s="73"/>
    </row>
    <row r="51" spans="2:11" ht="72" customHeight="1" x14ac:dyDescent="0.25">
      <c r="B51" s="73" t="s">
        <v>38</v>
      </c>
      <c r="C51" s="73"/>
      <c r="D51" s="73"/>
      <c r="E51" s="73"/>
      <c r="F51" s="73"/>
      <c r="G51" s="73"/>
      <c r="H51" s="73"/>
      <c r="I51" s="73"/>
      <c r="J51" s="73"/>
      <c r="K51" s="73"/>
    </row>
    <row r="52" spans="2:11" ht="59.25" customHeight="1" x14ac:dyDescent="0.25">
      <c r="B52" s="73" t="s">
        <v>48</v>
      </c>
      <c r="C52" s="73"/>
      <c r="D52" s="73"/>
      <c r="E52" s="73"/>
      <c r="F52" s="73"/>
      <c r="G52" s="73"/>
      <c r="H52" s="73"/>
      <c r="I52" s="73"/>
      <c r="J52" s="73"/>
      <c r="K52" s="73"/>
    </row>
    <row r="53" spans="2:11" ht="31.5" customHeight="1" x14ac:dyDescent="0.25">
      <c r="B53" s="73" t="s">
        <v>40</v>
      </c>
      <c r="C53" s="73"/>
      <c r="D53" s="73"/>
      <c r="E53" s="73"/>
      <c r="F53" s="73"/>
      <c r="G53" s="73"/>
      <c r="H53" s="73"/>
      <c r="I53" s="73"/>
      <c r="J53" s="73"/>
      <c r="K53" s="73"/>
    </row>
    <row r="54" spans="2:11" ht="27.75" customHeight="1" x14ac:dyDescent="0.25">
      <c r="B54" s="85" t="s">
        <v>32</v>
      </c>
      <c r="C54" s="86"/>
      <c r="D54" s="86"/>
      <c r="E54" s="86"/>
      <c r="F54" s="86"/>
      <c r="G54" s="86"/>
      <c r="H54" s="86"/>
      <c r="I54" s="86"/>
      <c r="J54" s="86"/>
      <c r="K54" s="86"/>
    </row>
    <row r="55" spans="2:11" ht="15" customHeight="1" x14ac:dyDescent="0.25">
      <c r="G55" s="9"/>
      <c r="H55" s="9"/>
      <c r="I55" s="9"/>
      <c r="J55" s="9"/>
      <c r="K55" s="9"/>
    </row>
    <row r="56" spans="2:11" ht="15" customHeight="1" x14ac:dyDescent="0.25">
      <c r="G56" s="9"/>
      <c r="H56" s="9"/>
      <c r="I56" s="9"/>
      <c r="J56" s="9"/>
      <c r="K56" s="9"/>
    </row>
    <row r="57" spans="2:11" ht="15" customHeight="1" x14ac:dyDescent="0.25">
      <c r="G57" s="9"/>
      <c r="H57" s="9"/>
      <c r="I57" s="9"/>
      <c r="J57" s="9"/>
      <c r="K57" s="9"/>
    </row>
    <row r="58" spans="2:11" ht="15" customHeight="1" x14ac:dyDescent="0.25">
      <c r="G58" s="9"/>
      <c r="H58" s="9"/>
      <c r="I58" s="9"/>
      <c r="J58" s="9"/>
      <c r="K58" s="9"/>
    </row>
    <row r="59" spans="2:11" ht="15" customHeight="1" x14ac:dyDescent="0.25">
      <c r="G59" s="9"/>
      <c r="H59" s="9"/>
      <c r="I59" s="9"/>
      <c r="J59" s="9"/>
      <c r="K59" s="9"/>
    </row>
    <row r="60" spans="2:11" ht="15" customHeight="1" x14ac:dyDescent="0.25">
      <c r="G60" s="9"/>
      <c r="H60" s="9"/>
      <c r="I60" s="9"/>
      <c r="J60" s="9"/>
      <c r="K60" s="9"/>
    </row>
    <row r="61" spans="2:11" ht="15" customHeight="1" x14ac:dyDescent="0.25">
      <c r="G61" s="9"/>
      <c r="H61" s="9"/>
      <c r="I61" s="9"/>
      <c r="J61" s="9"/>
      <c r="K61" s="9"/>
    </row>
    <row r="62" spans="2:11" x14ac:dyDescent="0.25">
      <c r="G62" s="9"/>
      <c r="H62" s="9"/>
      <c r="I62" s="9"/>
      <c r="J62" s="9"/>
      <c r="K62" s="9"/>
    </row>
    <row r="63" spans="2:11" x14ac:dyDescent="0.25">
      <c r="G63" s="9"/>
      <c r="H63" s="9"/>
      <c r="I63" s="9"/>
      <c r="J63" s="9"/>
      <c r="K63" s="9"/>
    </row>
    <row r="64" spans="2:11" x14ac:dyDescent="0.25">
      <c r="G64" s="9"/>
      <c r="H64" s="9"/>
      <c r="I64" s="9"/>
      <c r="J64" s="9"/>
      <c r="K64" s="9"/>
    </row>
    <row r="65" spans="7:11" x14ac:dyDescent="0.25">
      <c r="G65" s="9"/>
      <c r="H65" s="9"/>
      <c r="I65" s="9"/>
      <c r="J65" s="9"/>
      <c r="K65" s="9"/>
    </row>
    <row r="66" spans="7:11" x14ac:dyDescent="0.25">
      <c r="G66" s="9"/>
      <c r="H66" s="9"/>
      <c r="I66" s="9"/>
      <c r="J66" s="9"/>
      <c r="K66" s="9"/>
    </row>
    <row r="67" spans="7:11" x14ac:dyDescent="0.25">
      <c r="G67" s="9"/>
      <c r="H67" s="9"/>
      <c r="I67" s="9"/>
      <c r="J67" s="9"/>
      <c r="K67" s="9"/>
    </row>
  </sheetData>
  <sheetProtection algorithmName="SHA-512" hashValue="6XdrPInpfjbxfwCV7L4iYM6GPY+plYVVsYDH6rQOxLKaiEeMS2zTmfcSUupB5pqg8hvnie/g5XkFUPCKsydB0Q==" saltValue="HPpo3xbzFEMXegxKxMzEnw==" spinCount="100000" sheet="1" selectLockedCells="1"/>
  <protectedRanges>
    <protectedRange sqref="E13:E15 E19:F19 E21:F21 D13:D17 C16:C21 D19:D21" name="Bereich1"/>
  </protectedRanges>
  <customSheetViews>
    <customSheetView guid="{5AF0382E-24E8-480F-A1B3-D8B761D8ECE2}" showGridLines="0" fitToPage="1">
      <selection activeCell="E12" sqref="E12"/>
      <pageMargins left="0.7" right="0.7" top="0.78740157499999996" bottom="0.78740157499999996" header="0.3" footer="0.3"/>
      <pageSetup paperSize="8" scale="70" orientation="landscape" r:id="rId1"/>
    </customSheetView>
  </customSheetViews>
  <mergeCells count="13">
    <mergeCell ref="B49:K49"/>
    <mergeCell ref="B48:K48"/>
    <mergeCell ref="B54:K54"/>
    <mergeCell ref="B53:K53"/>
    <mergeCell ref="B52:K52"/>
    <mergeCell ref="B51:K51"/>
    <mergeCell ref="B50:K50"/>
    <mergeCell ref="B47:K47"/>
    <mergeCell ref="B3:I3"/>
    <mergeCell ref="B4:I4"/>
    <mergeCell ref="C28:F28"/>
    <mergeCell ref="C8:F8"/>
    <mergeCell ref="C9:F9"/>
  </mergeCells>
  <conditionalFormatting sqref="C45 C28:C29">
    <cfRule type="cellIs" dxfId="0" priority="1" operator="greaterThan">
      <formula>0</formula>
    </cfRule>
  </conditionalFormatting>
  <pageMargins left="0.7" right="0.7" top="0.78740157499999996" bottom="0.78740157499999996" header="0.3" footer="0.3"/>
  <pageSetup paperSize="8" scale="70" orientation="landscape" r:id="rId2"/>
  <ignoredErrors>
    <ignoredError sqref="C21" formula="1"/>
  </ignoredError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Wärmepreis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Karge, Franziska</dc:creator>
  <cp:lastModifiedBy>Gröbmayr, Verena</cp:lastModifiedBy>
  <cp:lastPrinted>2016-11-09T14:41:58Z</cp:lastPrinted>
  <dcterms:created xsi:type="dcterms:W3CDTF">2014-08-07T11:31:45Z</dcterms:created>
  <dcterms:modified xsi:type="dcterms:W3CDTF">2017-01-10T08:44:45Z</dcterms:modified>
</cp:coreProperties>
</file>